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6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felix_ramirez_mujer_gob_do/Documents/Escritorio/"/>
    </mc:Choice>
  </mc:AlternateContent>
  <xr:revisionPtr revIDLastSave="0" documentId="8_{A3FD1021-AE36-4F2B-A3AE-1A9616E68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Hoja1!$A$1:$G$98</definedName>
    <definedName name="_xlnm.Print_Titles" localSheetId="0">Hoja1!$1:$8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G17" i="1" l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1" i="1"/>
  <c r="G82" i="1"/>
  <c r="G83" i="1"/>
  <c r="G85" i="1"/>
  <c r="G12" i="1"/>
  <c r="G13" i="1"/>
  <c r="G14" i="1"/>
  <c r="G15" i="1"/>
  <c r="G11" i="1"/>
  <c r="F36" i="1"/>
  <c r="F26" i="1"/>
  <c r="F16" i="1"/>
  <c r="F10" i="1"/>
  <c r="E36" i="1"/>
  <c r="E26" i="1"/>
  <c r="E16" i="1"/>
  <c r="E10" i="1"/>
  <c r="G26" i="1" l="1"/>
  <c r="G16" i="1"/>
  <c r="G10" i="1"/>
  <c r="F74" i="1"/>
  <c r="F84" i="1" s="1"/>
  <c r="F86" i="1" s="1"/>
  <c r="G36" i="1"/>
  <c r="E74" i="1"/>
  <c r="C62" i="1"/>
  <c r="C52" i="1"/>
  <c r="C36" i="1"/>
  <c r="C26" i="1"/>
  <c r="C16" i="1"/>
  <c r="C10" i="1"/>
  <c r="E84" i="1" l="1"/>
  <c r="G74" i="1"/>
  <c r="C74" i="1"/>
  <c r="C84" i="1" s="1"/>
  <c r="C86" i="1" s="1"/>
  <c r="E86" i="1" l="1"/>
  <c r="G86" i="1" s="1"/>
  <c r="G84" i="1"/>
</calcChain>
</file>

<file path=xl/sharedStrings.xml><?xml version="1.0" encoding="utf-8"?>
<sst xmlns="http://schemas.openxmlformats.org/spreadsheetml/2006/main" count="99" uniqueCount="99">
  <si>
    <t>EJECUCION DE GASTOS Y APLICACIÓN FINANCIERA FEBRERO 2023</t>
  </si>
  <si>
    <t>AÑO 2023</t>
  </si>
  <si>
    <t>( Valores en RD$)</t>
  </si>
  <si>
    <t>DETALLE</t>
  </si>
  <si>
    <t xml:space="preserve">PRESUPUESTO APROBADO </t>
  </si>
  <si>
    <t>PRESUPUESTO MODIFICADO</t>
  </si>
  <si>
    <t xml:space="preserve">ENERO </t>
  </si>
  <si>
    <t>FEBRERO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</si>
  <si>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</si>
  <si>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</si>
  <si>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</si>
  <si>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</si>
  <si>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</si>
  <si>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</si>
  <si>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</si>
  <si>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</si>
  <si>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</si>
  <si>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</si>
  <si>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</si>
  <si>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</si>
  <si>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</si>
  <si>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</si>
  <si>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</si>
  <si>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</si>
  <si>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</si>
  <si>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</si>
  <si>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</si>
  <si>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</si>
  <si>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</si>
  <si>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</si>
  <si>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</si>
  <si>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</si>
  <si>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</si>
  <si>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</si>
  <si>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</si>
  <si>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</si>
  <si>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</si>
  <si>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</si>
  <si>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</si>
  <si>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</si>
  <si>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</si>
  <si>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</si>
  <si>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</si>
  <si>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</si>
  <si>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</si>
  <si>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</si>
  <si>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</si>
  <si>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</si>
  <si>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</si>
  <si>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</si>
  <si>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</si>
  <si>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</si>
  <si>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</si>
  <si>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</si>
  <si>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</si>
  <si>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</si>
  <si>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</si>
  <si>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</si>
  <si>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</si>
  <si>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</si>
  <si>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</si>
  <si>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</si>
  <si>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</si>
  <si>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</si>
  <si>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</si>
  <si>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</si>
  <si>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</si>
  <si>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</si>
  <si>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</si>
  <si>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</si>
  <si>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</si>
  <si>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</si>
  <si>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</si>
  <si>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</si>
  <si>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</si>
  <si>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</si>
  <si>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</si>
  <si>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</si>
  <si>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</si>
  <si>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</si>
  <si>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</si>
  <si>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</si>
  <si>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</si>
  <si>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</si>
  <si>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</si>
  <si>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</si>
  <si>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</si>
  <si>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</si>
  <si>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</si>
  <si>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</si>
  <si>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</si>
  <si>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</si>
  <si>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</si>
  <si>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Preparado por </t>
  </si>
  <si>
    <t xml:space="preserve">Revisado por </t>
  </si>
  <si>
    <t>Maria Altagracia Contreras</t>
  </si>
  <si>
    <t>Felix de Jesus Ramirez</t>
  </si>
  <si>
    <t>Encargada presupuesto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</si>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</sst>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b/>
      <u/>
      <sz val="11"/>
      <color theme="1"/>
      <name val="Lucida Fax"/>
      <family val="1"/>
    </font>
    <font>
      <b/>
      <sz val="10"/>
      <color theme="1"/>
      <name val="Lucida Fax"/>
      <family val="1"/>
    </font>
    <font>
      <b/>
      <i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b/>
      <i/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09">
    <xf numFmtId="0" fontId="0" fillId="0" borderId="0" xfId="0"/>
    <xf numFmtId="0" fontId="6" fillId="0" borderId="0" xfId="0" applyFont="1"/>
    <xf numFmtId="4" fontId="7" fillId="4" borderId="2" xfId="1" applyNumberFormat="1" applyFont="1" applyFill="1" applyBorder="1" applyAlignment="1">
      <alignment horizontal="right" wrapText="1"/>
    </xf>
    <xf numFmtId="164" fontId="4" fillId="0" borderId="3" xfId="1" applyFont="1" applyBorder="1"/>
    <xf numFmtId="164" fontId="11" fillId="2" borderId="3" xfId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center" wrapText="1"/>
    </xf>
    <xf numFmtId="164" fontId="12" fillId="0" borderId="3" xfId="1" applyFont="1" applyBorder="1" applyAlignment="1">
      <alignment horizontal="right"/>
    </xf>
    <xf numFmtId="164" fontId="13" fillId="4" borderId="3" xfId="1" applyFont="1" applyFill="1" applyBorder="1" applyAlignment="1">
      <alignment horizontal="center" wrapText="1"/>
    </xf>
    <xf numFmtId="164" fontId="13" fillId="2" borderId="3" xfId="1" applyFont="1" applyFill="1" applyBorder="1" applyAlignment="1">
      <alignment horizontal="right" wrapText="1"/>
    </xf>
    <xf numFmtId="164" fontId="13" fillId="4" borderId="3" xfId="1" applyFont="1" applyFill="1" applyBorder="1" applyAlignment="1">
      <alignment horizontal="right" wrapText="1"/>
    </xf>
    <xf numFmtId="164" fontId="14" fillId="0" borderId="3" xfId="1" applyFont="1" applyBorder="1" applyAlignment="1">
      <alignment horizontal="right"/>
    </xf>
    <xf numFmtId="164" fontId="9" fillId="0" borderId="3" xfId="1" applyFont="1" applyBorder="1" applyAlignment="1">
      <alignment horizontal="right"/>
    </xf>
    <xf numFmtId="164" fontId="11" fillId="4" borderId="3" xfId="1" applyFont="1" applyFill="1" applyBorder="1" applyAlignment="1">
      <alignment horizontal="right" wrapText="1"/>
    </xf>
    <xf numFmtId="164" fontId="12" fillId="4" borderId="3" xfId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164" fontId="12" fillId="0" borderId="3" xfId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0" borderId="5" xfId="0" applyFont="1" applyBorder="1"/>
    <xf numFmtId="164" fontId="2" fillId="2" borderId="6" xfId="1" applyFont="1" applyFill="1" applyBorder="1"/>
    <xf numFmtId="164" fontId="12" fillId="0" borderId="6" xfId="1" applyFont="1" applyBorder="1" applyAlignment="1">
      <alignment horizontal="right"/>
    </xf>
    <xf numFmtId="164" fontId="4" fillId="0" borderId="6" xfId="1" applyFont="1" applyBorder="1"/>
    <xf numFmtId="164" fontId="12" fillId="2" borderId="6" xfId="1" applyFont="1" applyFill="1" applyBorder="1" applyAlignment="1">
      <alignment horizontal="right"/>
    </xf>
    <xf numFmtId="164" fontId="4" fillId="2" borderId="6" xfId="1" applyFont="1" applyFill="1" applyBorder="1"/>
    <xf numFmtId="0" fontId="18" fillId="0" borderId="0" xfId="0" applyFont="1" applyAlignment="1">
      <alignment horizontal="center" wrapText="1"/>
    </xf>
    <xf numFmtId="0" fontId="2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4" fontId="8" fillId="4" borderId="7" xfId="0" applyNumberFormat="1" applyFont="1" applyFill="1" applyBorder="1" applyAlignment="1">
      <alignment horizontal="left" vertical="center" wrapText="1"/>
    </xf>
    <xf numFmtId="0" fontId="6" fillId="0" borderId="8" xfId="0" applyFont="1" applyBorder="1"/>
    <xf numFmtId="4" fontId="10" fillId="2" borderId="9" xfId="0" applyNumberFormat="1" applyFont="1" applyFill="1" applyBorder="1" applyAlignment="1">
      <alignment horizontal="left" vertical="center" wrapText="1"/>
    </xf>
    <xf numFmtId="164" fontId="8" fillId="2" borderId="8" xfId="0" applyNumberFormat="1" applyFont="1" applyFill="1" applyBorder="1"/>
    <xf numFmtId="4" fontId="4" fillId="4" borderId="9" xfId="0" applyNumberFormat="1" applyFont="1" applyFill="1" applyBorder="1" applyAlignment="1">
      <alignment horizontal="left" vertical="center" wrapText="1"/>
    </xf>
    <xf numFmtId="164" fontId="6" fillId="0" borderId="8" xfId="1" applyFont="1" applyBorder="1"/>
    <xf numFmtId="4" fontId="5" fillId="2" borderId="9" xfId="0" applyNumberFormat="1" applyFont="1" applyFill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left" vertical="center" wrapText="1"/>
    </xf>
    <xf numFmtId="164" fontId="12" fillId="0" borderId="8" xfId="1" applyFont="1" applyBorder="1" applyAlignment="1">
      <alignment horizontal="right"/>
    </xf>
    <xf numFmtId="164" fontId="4" fillId="0" borderId="8" xfId="1" applyFont="1" applyBorder="1"/>
    <xf numFmtId="164" fontId="6" fillId="2" borderId="8" xfId="1" applyFont="1" applyFill="1" applyBorder="1"/>
    <xf numFmtId="164" fontId="12" fillId="2" borderId="8" xfId="1" applyFont="1" applyFill="1" applyBorder="1" applyAlignment="1">
      <alignment horizontal="right"/>
    </xf>
    <xf numFmtId="4" fontId="0" fillId="0" borderId="9" xfId="0" applyNumberFormat="1" applyBorder="1" applyAlignment="1">
      <alignment horizontal="left" vertical="center" wrapText="1"/>
    </xf>
    <xf numFmtId="164" fontId="13" fillId="2" borderId="8" xfId="1" applyFont="1" applyFill="1" applyBorder="1" applyAlignment="1">
      <alignment horizontal="right"/>
    </xf>
    <xf numFmtId="0" fontId="4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164" fontId="8" fillId="2" borderId="8" xfId="1" applyFont="1" applyFill="1" applyBorder="1"/>
    <xf numFmtId="164" fontId="13" fillId="4" borderId="11" xfId="1" applyFont="1" applyFill="1" applyBorder="1" applyAlignment="1">
      <alignment horizontal="right" wrapText="1"/>
    </xf>
    <xf numFmtId="164" fontId="4" fillId="0" borderId="12" xfId="1" applyFont="1" applyBorder="1"/>
    <xf numFmtId="0" fontId="6" fillId="0" borderId="13" xfId="0" applyFont="1" applyBorder="1"/>
    <xf numFmtId="164" fontId="6" fillId="0" borderId="13" xfId="1" applyFont="1" applyBorder="1"/>
    <xf numFmtId="0" fontId="5" fillId="3" borderId="14" xfId="0" applyFont="1" applyFill="1" applyBorder="1" applyAlignment="1">
      <alignment horizontal="left" vertical="center" wrapText="1"/>
    </xf>
    <xf numFmtId="164" fontId="13" fillId="2" borderId="15" xfId="1" applyFont="1" applyFill="1" applyBorder="1" applyAlignment="1">
      <alignment horizontal="right" wrapText="1"/>
    </xf>
    <xf numFmtId="164" fontId="13" fillId="2" borderId="16" xfId="1" applyFont="1" applyFill="1" applyBorder="1" applyAlignment="1">
      <alignment horizontal="right" wrapText="1"/>
    </xf>
    <xf numFmtId="164" fontId="8" fillId="2" borderId="16" xfId="1" applyFont="1" applyFill="1" applyBorder="1"/>
    <xf numFmtId="0" fontId="4" fillId="0" borderId="10" xfId="0" applyFont="1" applyBorder="1" applyAlignment="1">
      <alignment horizontal="left" vertical="center" wrapText="1"/>
    </xf>
    <xf numFmtId="164" fontId="12" fillId="4" borderId="11" xfId="1" applyFont="1" applyFill="1" applyBorder="1" applyAlignment="1">
      <alignment horizontal="right" wrapText="1"/>
    </xf>
    <xf numFmtId="164" fontId="12" fillId="0" borderId="12" xfId="1" applyFont="1" applyBorder="1" applyAlignment="1">
      <alignment horizontal="right"/>
    </xf>
    <xf numFmtId="0" fontId="4" fillId="0" borderId="17" xfId="0" applyFont="1" applyBorder="1" applyAlignment="1">
      <alignment wrapText="1"/>
    </xf>
    <xf numFmtId="164" fontId="13" fillId="4" borderId="18" xfId="1" applyFont="1" applyFill="1" applyBorder="1" applyAlignment="1">
      <alignment horizontal="right" wrapText="1"/>
    </xf>
    <xf numFmtId="164" fontId="4" fillId="0" borderId="19" xfId="1" applyFont="1" applyBorder="1"/>
    <xf numFmtId="0" fontId="6" fillId="0" borderId="20" xfId="0" applyFont="1" applyBorder="1"/>
    <xf numFmtId="164" fontId="6" fillId="0" borderId="20" xfId="1" applyFont="1" applyBorder="1"/>
    <xf numFmtId="4" fontId="4" fillId="0" borderId="10" xfId="0" applyNumberFormat="1" applyFont="1" applyBorder="1" applyAlignment="1">
      <alignment horizontal="left" vertical="center" wrapText="1"/>
    </xf>
    <xf numFmtId="164" fontId="12" fillId="0" borderId="13" xfId="1" applyFont="1" applyBorder="1" applyAlignment="1">
      <alignment horizontal="right"/>
    </xf>
    <xf numFmtId="0" fontId="4" fillId="0" borderId="7" xfId="0" applyFont="1" applyBorder="1" applyAlignment="1">
      <alignment horizontal="left" vertical="center" wrapText="1"/>
    </xf>
    <xf numFmtId="164" fontId="12" fillId="4" borderId="2" xfId="1" applyFont="1" applyFill="1" applyBorder="1" applyAlignment="1">
      <alignment horizontal="right" wrapText="1"/>
    </xf>
    <xf numFmtId="164" fontId="12" fillId="0" borderId="5" xfId="1" applyFont="1" applyBorder="1" applyAlignment="1">
      <alignment horizontal="right"/>
    </xf>
    <xf numFmtId="0" fontId="6" fillId="0" borderId="21" xfId="0" applyFont="1" applyBorder="1"/>
    <xf numFmtId="164" fontId="6" fillId="0" borderId="21" xfId="1" applyFont="1" applyBorder="1"/>
    <xf numFmtId="4" fontId="2" fillId="3" borderId="14" xfId="0" applyNumberFormat="1" applyFont="1" applyFill="1" applyBorder="1" applyAlignment="1">
      <alignment horizontal="left" vertical="center" wrapText="1"/>
    </xf>
    <xf numFmtId="164" fontId="11" fillId="2" borderId="15" xfId="1" applyFont="1" applyFill="1" applyBorder="1" applyAlignment="1">
      <alignment horizontal="right" wrapText="1"/>
    </xf>
    <xf numFmtId="164" fontId="12" fillId="2" borderId="22" xfId="1" applyFont="1" applyFill="1" applyBorder="1" applyAlignment="1">
      <alignment horizontal="right"/>
    </xf>
    <xf numFmtId="164" fontId="13" fillId="2" borderId="16" xfId="1" applyFont="1" applyFill="1" applyBorder="1" applyAlignment="1">
      <alignment horizontal="right"/>
    </xf>
    <xf numFmtId="164" fontId="4" fillId="0" borderId="13" xfId="1" applyFont="1" applyBorder="1"/>
    <xf numFmtId="4" fontId="4" fillId="0" borderId="7" xfId="0" applyNumberFormat="1" applyFont="1" applyBorder="1" applyAlignment="1">
      <alignment horizontal="left" vertical="center" wrapText="1"/>
    </xf>
    <xf numFmtId="164" fontId="13" fillId="4" borderId="2" xfId="1" applyFont="1" applyFill="1" applyBorder="1" applyAlignment="1">
      <alignment horizontal="right" wrapText="1"/>
    </xf>
    <xf numFmtId="164" fontId="12" fillId="0" borderId="21" xfId="1" applyFont="1" applyBorder="1" applyAlignment="1">
      <alignment horizontal="right"/>
    </xf>
    <xf numFmtId="4" fontId="5" fillId="2" borderId="14" xfId="0" applyNumberFormat="1" applyFont="1" applyFill="1" applyBorder="1" applyAlignment="1">
      <alignment horizontal="left" vertical="center" wrapText="1"/>
    </xf>
    <xf numFmtId="164" fontId="4" fillId="2" borderId="22" xfId="1" applyFont="1" applyFill="1" applyBorder="1"/>
    <xf numFmtId="164" fontId="12" fillId="2" borderId="16" xfId="1" applyFont="1" applyFill="1" applyBorder="1" applyAlignment="1">
      <alignment horizontal="right"/>
    </xf>
    <xf numFmtId="4" fontId="0" fillId="0" borderId="10" xfId="0" applyNumberFormat="1" applyBorder="1" applyAlignment="1">
      <alignment horizontal="left" vertical="center" wrapText="1"/>
    </xf>
    <xf numFmtId="164" fontId="11" fillId="4" borderId="11" xfId="1" applyFont="1" applyFill="1" applyBorder="1" applyAlignment="1">
      <alignment horizontal="right" wrapText="1"/>
    </xf>
    <xf numFmtId="164" fontId="5" fillId="2" borderId="22" xfId="1" applyFont="1" applyFill="1" applyBorder="1"/>
    <xf numFmtId="164" fontId="12" fillId="0" borderId="11" xfId="1" applyFont="1" applyBorder="1" applyAlignment="1">
      <alignment horizontal="right"/>
    </xf>
    <xf numFmtId="164" fontId="12" fillId="0" borderId="2" xfId="1" applyFont="1" applyBorder="1" applyAlignment="1">
      <alignment horizontal="right"/>
    </xf>
    <xf numFmtId="164" fontId="6" fillId="2" borderId="16" xfId="1" applyFont="1" applyFill="1" applyBorder="1"/>
    <xf numFmtId="4" fontId="4" fillId="4" borderId="10" xfId="0" applyNumberFormat="1" applyFont="1" applyFill="1" applyBorder="1" applyAlignment="1">
      <alignment horizontal="left" vertical="center" wrapText="1"/>
    </xf>
    <xf numFmtId="164" fontId="4" fillId="0" borderId="5" xfId="1" applyFont="1" applyBorder="1"/>
    <xf numFmtId="164" fontId="8" fillId="2" borderId="16" xfId="0" applyNumberFormat="1" applyFont="1" applyFill="1" applyBorder="1"/>
    <xf numFmtId="4" fontId="4" fillId="4" borderId="7" xfId="0" applyNumberFormat="1" applyFont="1" applyFill="1" applyBorder="1" applyAlignment="1">
      <alignment horizontal="left" vertical="center" wrapText="1"/>
    </xf>
    <xf numFmtId="164" fontId="13" fillId="2" borderId="22" xfId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0" fontId="0" fillId="0" borderId="23" xfId="0" applyBorder="1"/>
    <xf numFmtId="0" fontId="23" fillId="0" borderId="0" xfId="2" applyFont="1" applyAlignment="1" applyProtection="1">
      <alignment horizontal="center" wrapText="1"/>
      <protection locked="0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2" fillId="0" borderId="23" xfId="2" applyFont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2718435</xdr:colOff>
      <xdr:row>0</xdr:row>
      <xdr:rowOff>37338</xdr:rowOff>
    </xdr:from>
    <xdr:to>
      <xdr:col>4</xdr:col>
      <xdr:colOff>99060</xdr:colOff>
      <xdr:row>4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243D33B-8784-4559-4679-5BD75E959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1785" y="37338"/>
          <a:ext cx="2647950" cy="1048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tabSelected="1" zoomScaleNormal="100" workbookViewId="0">
      <selection activeCell="I3" sqref="I3"/>
    </sheetView>
  </sheetViews>
  <sheetFormatPr defaultColWidth="11.42578125" defaultRowHeight="15"/>
  <cols>
    <col min="1" max="1" width="2" customWidth="1"/>
    <col min="2" max="2" width="45.42578125" customWidth="1"/>
    <col min="3" max="3" width="18" customWidth="1"/>
    <col min="4" max="4" width="15.5703125" customWidth="1"/>
    <col min="5" max="6" width="15.85546875" customWidth="1"/>
    <col min="7" max="7" width="13.42578125" customWidth="1"/>
  </cols>
  <sheetData>
    <row r="1" spans="1:7">
      <c r="A1" s="1"/>
      <c r="B1" s="1"/>
      <c r="C1" s="1"/>
      <c r="D1" s="1"/>
      <c r="E1" s="1"/>
      <c r="F1" s="1"/>
    </row>
    <row r="2" spans="1:7">
      <c r="A2" s="1"/>
      <c r="B2" s="1"/>
      <c r="C2" s="1"/>
      <c r="D2" s="1"/>
      <c r="E2" s="1"/>
      <c r="F2" s="1"/>
    </row>
    <row r="3" spans="1:7" ht="26.45" customHeight="1">
      <c r="A3" s="99"/>
      <c r="B3" s="99"/>
      <c r="C3" s="99"/>
      <c r="D3" s="99"/>
      <c r="E3" s="99"/>
      <c r="F3" s="99"/>
      <c r="G3" s="99"/>
    </row>
    <row r="4" spans="1:7" ht="27.75" customHeight="1"/>
    <row r="5" spans="1:7" s="98" customFormat="1" ht="21.75" customHeight="1">
      <c r="B5" s="108" t="s">
        <v>0</v>
      </c>
      <c r="C5" s="108"/>
      <c r="D5" s="108"/>
      <c r="E5" s="108"/>
      <c r="F5" s="108"/>
      <c r="G5" s="108"/>
    </row>
    <row r="6" spans="1:7" ht="22.9" customHeight="1">
      <c r="A6" s="106" t="s">
        <v>1</v>
      </c>
      <c r="B6" s="106"/>
      <c r="C6" s="106"/>
      <c r="D6" s="106"/>
      <c r="E6" s="106"/>
      <c r="F6" s="106"/>
      <c r="G6" s="106"/>
    </row>
    <row r="7" spans="1:7" ht="17.25" thickBot="1">
      <c r="A7" s="105" t="s">
        <v>2</v>
      </c>
      <c r="B7" s="105"/>
      <c r="C7" s="105"/>
      <c r="D7" s="105"/>
      <c r="E7" s="105"/>
      <c r="F7" s="105"/>
      <c r="G7" s="105"/>
    </row>
    <row r="8" spans="1:7" ht="37.15" customHeight="1" thickBot="1">
      <c r="A8" s="1"/>
      <c r="B8" s="5" t="s">
        <v>3</v>
      </c>
      <c r="C8" s="14" t="s">
        <v>4</v>
      </c>
      <c r="D8" s="19" t="s">
        <v>5</v>
      </c>
      <c r="E8" s="97" t="s">
        <v>6</v>
      </c>
      <c r="F8" s="97" t="s">
        <v>7</v>
      </c>
      <c r="G8" s="97" t="s">
        <v>8</v>
      </c>
    </row>
    <row r="9" spans="1:7">
      <c r="A9" s="1"/>
      <c r="B9" s="30" t="s">
        <v>9</v>
      </c>
      <c r="C9" s="2"/>
      <c r="D9" s="20"/>
      <c r="E9" s="73"/>
      <c r="F9" s="73"/>
      <c r="G9" s="73"/>
    </row>
    <row r="10" spans="1:7" ht="16.5">
      <c r="A10" s="1"/>
      <c r="B10" s="32" t="s">
        <v>10</v>
      </c>
      <c r="C10" s="4">
        <f>SUM(C11:C15)</f>
        <v>418065710</v>
      </c>
      <c r="D10" s="21">
        <v>0</v>
      </c>
      <c r="E10" s="33">
        <f>SUM(E11:E15)</f>
        <v>28733536.490000002</v>
      </c>
      <c r="F10" s="33">
        <f>SUM(F11:F15)</f>
        <v>29066707.889999997</v>
      </c>
      <c r="G10" s="33">
        <f>+E10+F10</f>
        <v>57800244.379999995</v>
      </c>
    </row>
    <row r="11" spans="1:7" ht="22.15" customHeight="1">
      <c r="A11" s="1"/>
      <c r="B11" s="34" t="s">
        <v>11</v>
      </c>
      <c r="C11" s="6">
        <v>333148665</v>
      </c>
      <c r="D11" s="22">
        <v>0</v>
      </c>
      <c r="E11" s="35">
        <v>24750698.300000001</v>
      </c>
      <c r="F11" s="35">
        <v>25058631.579999998</v>
      </c>
      <c r="G11" s="35">
        <f>+E11+F11</f>
        <v>49809329.879999995</v>
      </c>
    </row>
    <row r="12" spans="1:7" ht="26.45" customHeight="1">
      <c r="A12" s="1"/>
      <c r="B12" s="34" t="s">
        <v>12</v>
      </c>
      <c r="C12" s="6">
        <v>42315396</v>
      </c>
      <c r="D12" s="22">
        <v>0</v>
      </c>
      <c r="E12" s="35">
        <v>287000</v>
      </c>
      <c r="F12" s="35">
        <v>287000</v>
      </c>
      <c r="G12" s="35">
        <f t="shared" ref="G12:G75" si="0">+E12+F12</f>
        <v>574000</v>
      </c>
    </row>
    <row r="13" spans="1:7">
      <c r="A13" s="1"/>
      <c r="B13" s="34" t="s">
        <v>13</v>
      </c>
      <c r="C13" s="3">
        <v>0</v>
      </c>
      <c r="D13" s="23">
        <v>0</v>
      </c>
      <c r="E13" s="35">
        <v>0</v>
      </c>
      <c r="F13" s="35">
        <v>0</v>
      </c>
      <c r="G13" s="35">
        <f t="shared" si="0"/>
        <v>0</v>
      </c>
    </row>
    <row r="14" spans="1:7">
      <c r="A14" s="1"/>
      <c r="B14" s="34" t="s">
        <v>14</v>
      </c>
      <c r="C14" s="7">
        <v>0</v>
      </c>
      <c r="D14" s="22">
        <v>0</v>
      </c>
      <c r="E14" s="35">
        <v>0</v>
      </c>
      <c r="F14" s="35">
        <v>0</v>
      </c>
      <c r="G14" s="35">
        <f t="shared" si="0"/>
        <v>0</v>
      </c>
    </row>
    <row r="15" spans="1:7" ht="15.75" thickBot="1">
      <c r="A15" s="1"/>
      <c r="B15" s="92" t="s">
        <v>15</v>
      </c>
      <c r="C15" s="89">
        <v>42601649</v>
      </c>
      <c r="D15" s="62">
        <v>0</v>
      </c>
      <c r="E15" s="55">
        <v>3695838.19</v>
      </c>
      <c r="F15" s="55">
        <v>3721076.31</v>
      </c>
      <c r="G15" s="55">
        <f t="shared" si="0"/>
        <v>7416914.5</v>
      </c>
    </row>
    <row r="16" spans="1:7" ht="15.75" thickBot="1">
      <c r="A16" s="1"/>
      <c r="B16" s="83" t="s">
        <v>16</v>
      </c>
      <c r="C16" s="57">
        <f>C17+C18+C19+C20+C21+C22+C23+C24+C25</f>
        <v>182562351</v>
      </c>
      <c r="D16" s="84">
        <v>0</v>
      </c>
      <c r="E16" s="94">
        <f>SUM(E17:E25)</f>
        <v>4722939.4799999995</v>
      </c>
      <c r="F16" s="94">
        <f>SUM(F17:F25)</f>
        <v>20547266.559999999</v>
      </c>
      <c r="G16" s="59">
        <f t="shared" si="0"/>
        <v>25270206.039999999</v>
      </c>
    </row>
    <row r="17" spans="1:7">
      <c r="A17" s="1"/>
      <c r="B17" s="95" t="s">
        <v>17</v>
      </c>
      <c r="C17" s="90">
        <v>30550000</v>
      </c>
      <c r="D17" s="72">
        <v>0</v>
      </c>
      <c r="E17" s="74">
        <v>2420834.0299999998</v>
      </c>
      <c r="F17" s="74">
        <v>2228436.84</v>
      </c>
      <c r="G17" s="74">
        <f t="shared" si="0"/>
        <v>4649270.8699999992</v>
      </c>
    </row>
    <row r="18" spans="1:7">
      <c r="A18" s="1"/>
      <c r="B18" s="34" t="s">
        <v>18</v>
      </c>
      <c r="C18" s="6">
        <v>15019000</v>
      </c>
      <c r="D18" s="22">
        <v>0</v>
      </c>
      <c r="E18" s="35">
        <v>61619.6</v>
      </c>
      <c r="F18" s="35">
        <v>175200.5</v>
      </c>
      <c r="G18" s="35">
        <f t="shared" si="0"/>
        <v>236820.1</v>
      </c>
    </row>
    <row r="19" spans="1:7">
      <c r="A19" s="1"/>
      <c r="B19" s="34" t="s">
        <v>19</v>
      </c>
      <c r="C19" s="6">
        <v>8415000</v>
      </c>
      <c r="D19" s="23">
        <v>0</v>
      </c>
      <c r="E19" s="35">
        <v>0</v>
      </c>
      <c r="F19" s="35">
        <v>108794</v>
      </c>
      <c r="G19" s="35">
        <f t="shared" si="0"/>
        <v>108794</v>
      </c>
    </row>
    <row r="20" spans="1:7">
      <c r="A20" s="1"/>
      <c r="B20" s="34" t="s">
        <v>20</v>
      </c>
      <c r="C20" s="6">
        <v>1730779</v>
      </c>
      <c r="D20" s="22">
        <v>0</v>
      </c>
      <c r="E20" s="35">
        <v>0</v>
      </c>
      <c r="F20" s="35">
        <v>0</v>
      </c>
      <c r="G20" s="35">
        <f t="shared" si="0"/>
        <v>0</v>
      </c>
    </row>
    <row r="21" spans="1:7">
      <c r="A21" s="1"/>
      <c r="B21" s="34" t="s">
        <v>21</v>
      </c>
      <c r="C21" s="6">
        <v>44574000</v>
      </c>
      <c r="D21" s="22">
        <v>0</v>
      </c>
      <c r="E21" s="35">
        <v>1701035.9</v>
      </c>
      <c r="F21" s="35">
        <v>3058771.25</v>
      </c>
      <c r="G21" s="35">
        <f t="shared" si="0"/>
        <v>4759807.1500000004</v>
      </c>
    </row>
    <row r="22" spans="1:7">
      <c r="A22" s="1"/>
      <c r="B22" s="34" t="s">
        <v>22</v>
      </c>
      <c r="C22" s="6">
        <v>3930000</v>
      </c>
      <c r="D22" s="23">
        <v>0</v>
      </c>
      <c r="E22" s="35">
        <v>168636.95</v>
      </c>
      <c r="F22" s="35">
        <v>167640.12</v>
      </c>
      <c r="G22" s="35">
        <f t="shared" si="0"/>
        <v>336277.07</v>
      </c>
    </row>
    <row r="23" spans="1:7" ht="25.5">
      <c r="A23" s="1"/>
      <c r="B23" s="34" t="s">
        <v>23</v>
      </c>
      <c r="C23" s="6">
        <v>9700000</v>
      </c>
      <c r="D23" s="22">
        <v>0</v>
      </c>
      <c r="E23" s="35">
        <v>81300</v>
      </c>
      <c r="F23" s="35">
        <v>67953.320000000007</v>
      </c>
      <c r="G23" s="35">
        <f t="shared" si="0"/>
        <v>149253.32</v>
      </c>
    </row>
    <row r="24" spans="1:7" ht="25.5">
      <c r="A24" s="1"/>
      <c r="B24" s="34" t="s">
        <v>24</v>
      </c>
      <c r="C24" s="6">
        <v>42882572</v>
      </c>
      <c r="D24" s="22">
        <v>0</v>
      </c>
      <c r="E24" s="35">
        <v>204848</v>
      </c>
      <c r="F24" s="35">
        <v>0</v>
      </c>
      <c r="G24" s="35">
        <f t="shared" si="0"/>
        <v>204848</v>
      </c>
    </row>
    <row r="25" spans="1:7" ht="15.75" thickBot="1">
      <c r="A25" s="1"/>
      <c r="B25" s="92" t="s">
        <v>25</v>
      </c>
      <c r="C25" s="89">
        <v>25761000</v>
      </c>
      <c r="D25" s="53">
        <v>0</v>
      </c>
      <c r="E25" s="55">
        <v>84665</v>
      </c>
      <c r="F25" s="55">
        <v>14740470.529999999</v>
      </c>
      <c r="G25" s="55">
        <f t="shared" si="0"/>
        <v>14825135.529999999</v>
      </c>
    </row>
    <row r="26" spans="1:7" ht="15.75" thickBot="1">
      <c r="A26" s="1"/>
      <c r="B26" s="83" t="s">
        <v>26</v>
      </c>
      <c r="C26" s="57">
        <f>SUM(C27:C35)</f>
        <v>39510060</v>
      </c>
      <c r="D26" s="96">
        <v>0</v>
      </c>
      <c r="E26" s="94">
        <f>SUM(E27:E35)</f>
        <v>676378</v>
      </c>
      <c r="F26" s="94">
        <f>SUM(F27:F35)</f>
        <v>930679.64</v>
      </c>
      <c r="G26" s="59">
        <f t="shared" si="0"/>
        <v>1607057.6400000001</v>
      </c>
    </row>
    <row r="27" spans="1:7">
      <c r="A27" s="1"/>
      <c r="B27" s="95" t="s">
        <v>27</v>
      </c>
      <c r="C27" s="90">
        <v>3540900</v>
      </c>
      <c r="D27" s="72">
        <v>0</v>
      </c>
      <c r="E27" s="74">
        <v>0</v>
      </c>
      <c r="F27" s="74">
        <v>0</v>
      </c>
      <c r="G27" s="74">
        <f t="shared" si="0"/>
        <v>0</v>
      </c>
    </row>
    <row r="28" spans="1:7">
      <c r="A28" s="1"/>
      <c r="B28" s="34" t="s">
        <v>28</v>
      </c>
      <c r="C28" s="6">
        <v>3029160</v>
      </c>
      <c r="D28" s="23">
        <v>0</v>
      </c>
      <c r="E28" s="35">
        <v>8378</v>
      </c>
      <c r="F28" s="35">
        <v>31796.28</v>
      </c>
      <c r="G28" s="35">
        <f t="shared" si="0"/>
        <v>40174.28</v>
      </c>
    </row>
    <row r="29" spans="1:7">
      <c r="A29" s="1"/>
      <c r="B29" s="34" t="s">
        <v>29</v>
      </c>
      <c r="C29" s="6">
        <v>2625000</v>
      </c>
      <c r="D29" s="22">
        <v>0</v>
      </c>
      <c r="E29" s="35">
        <v>0</v>
      </c>
      <c r="F29" s="35">
        <v>134520</v>
      </c>
      <c r="G29" s="35">
        <f t="shared" si="0"/>
        <v>134520</v>
      </c>
    </row>
    <row r="30" spans="1:7">
      <c r="A30" s="1"/>
      <c r="B30" s="34" t="s">
        <v>30</v>
      </c>
      <c r="C30" s="6">
        <v>1300000</v>
      </c>
      <c r="D30" s="22">
        <v>0</v>
      </c>
      <c r="E30" s="35">
        <v>0</v>
      </c>
      <c r="F30" s="35">
        <v>0</v>
      </c>
      <c r="G30" s="35">
        <f t="shared" si="0"/>
        <v>0</v>
      </c>
    </row>
    <row r="31" spans="1:7">
      <c r="A31" s="1"/>
      <c r="B31" s="34" t="s">
        <v>31</v>
      </c>
      <c r="C31" s="6">
        <v>325000</v>
      </c>
      <c r="D31" s="23">
        <v>0</v>
      </c>
      <c r="E31" s="35">
        <v>0</v>
      </c>
      <c r="F31" s="35">
        <v>0</v>
      </c>
      <c r="G31" s="35">
        <f t="shared" si="0"/>
        <v>0</v>
      </c>
    </row>
    <row r="32" spans="1:7" ht="25.5">
      <c r="A32" s="1"/>
      <c r="B32" s="34" t="s">
        <v>32</v>
      </c>
      <c r="C32" s="6">
        <v>0</v>
      </c>
      <c r="D32" s="22">
        <v>0</v>
      </c>
      <c r="E32" s="35">
        <v>0</v>
      </c>
      <c r="F32" s="35">
        <v>0</v>
      </c>
      <c r="G32" s="35">
        <f t="shared" si="0"/>
        <v>0</v>
      </c>
    </row>
    <row r="33" spans="1:7" ht="25.5">
      <c r="A33" s="1"/>
      <c r="B33" s="34" t="s">
        <v>33</v>
      </c>
      <c r="C33" s="6">
        <v>9465000</v>
      </c>
      <c r="D33" s="22">
        <v>0</v>
      </c>
      <c r="E33" s="35">
        <v>668000</v>
      </c>
      <c r="F33" s="35">
        <v>660000</v>
      </c>
      <c r="G33" s="35">
        <f t="shared" si="0"/>
        <v>1328000</v>
      </c>
    </row>
    <row r="34" spans="1:7" ht="25.5">
      <c r="A34" s="1"/>
      <c r="B34" s="34" t="s">
        <v>34</v>
      </c>
      <c r="C34" s="15">
        <v>0</v>
      </c>
      <c r="D34" s="23">
        <v>0</v>
      </c>
      <c r="E34" s="35">
        <v>0</v>
      </c>
      <c r="F34" s="35">
        <v>0</v>
      </c>
      <c r="G34" s="35">
        <f t="shared" si="0"/>
        <v>0</v>
      </c>
    </row>
    <row r="35" spans="1:7" ht="15.75" thickBot="1">
      <c r="A35" s="1"/>
      <c r="B35" s="92" t="s">
        <v>35</v>
      </c>
      <c r="C35" s="89">
        <v>19225000</v>
      </c>
      <c r="D35" s="62">
        <v>0</v>
      </c>
      <c r="E35" s="55">
        <v>0</v>
      </c>
      <c r="F35" s="55">
        <v>104363.36</v>
      </c>
      <c r="G35" s="55">
        <f t="shared" si="0"/>
        <v>104363.36</v>
      </c>
    </row>
    <row r="36" spans="1:7" ht="15.75" thickBot="1">
      <c r="A36" s="1"/>
      <c r="B36" s="83" t="s">
        <v>36</v>
      </c>
      <c r="C36" s="57">
        <f>SUM(C37:C43)</f>
        <v>494493484</v>
      </c>
      <c r="D36" s="77">
        <v>0</v>
      </c>
      <c r="E36" s="94">
        <f>SUM(E37:E43)</f>
        <v>36062318.359999999</v>
      </c>
      <c r="F36" s="94">
        <f>SUM(F37:F43)</f>
        <v>40232072.219999999</v>
      </c>
      <c r="G36" s="59">
        <f t="shared" si="0"/>
        <v>76294390.579999998</v>
      </c>
    </row>
    <row r="37" spans="1:7" ht="25.5">
      <c r="A37" s="1"/>
      <c r="B37" s="80" t="s">
        <v>37</v>
      </c>
      <c r="C37" s="90">
        <v>119125451</v>
      </c>
      <c r="D37" s="93">
        <v>0</v>
      </c>
      <c r="E37" s="74">
        <v>5150577.3600000003</v>
      </c>
      <c r="F37" s="74">
        <v>9320331.2200000007</v>
      </c>
      <c r="G37" s="74">
        <f t="shared" si="0"/>
        <v>14470908.580000002</v>
      </c>
    </row>
    <row r="38" spans="1:7" ht="25.5">
      <c r="A38" s="1"/>
      <c r="B38" s="37" t="s">
        <v>38</v>
      </c>
      <c r="C38" s="9">
        <v>0</v>
      </c>
      <c r="D38" s="22">
        <v>0</v>
      </c>
      <c r="E38" s="35">
        <v>0</v>
      </c>
      <c r="F38" s="35">
        <v>0</v>
      </c>
      <c r="G38" s="35">
        <f t="shared" si="0"/>
        <v>0</v>
      </c>
    </row>
    <row r="39" spans="1:7" ht="25.5">
      <c r="A39" s="1"/>
      <c r="B39" s="37" t="s">
        <v>39</v>
      </c>
      <c r="C39" s="9">
        <v>0</v>
      </c>
      <c r="D39" s="22">
        <v>0</v>
      </c>
      <c r="E39" s="35">
        <v>0</v>
      </c>
      <c r="F39" s="35">
        <v>0</v>
      </c>
      <c r="G39" s="35">
        <f t="shared" si="0"/>
        <v>0</v>
      </c>
    </row>
    <row r="40" spans="1:7" ht="25.5">
      <c r="A40" s="1"/>
      <c r="B40" s="37" t="s">
        <v>40</v>
      </c>
      <c r="C40" s="9">
        <v>0</v>
      </c>
      <c r="D40" s="23">
        <v>0</v>
      </c>
      <c r="E40" s="35">
        <v>0</v>
      </c>
      <c r="F40" s="35">
        <v>0</v>
      </c>
      <c r="G40" s="35">
        <f t="shared" si="0"/>
        <v>0</v>
      </c>
    </row>
    <row r="41" spans="1:7" ht="25.5">
      <c r="A41" s="1"/>
      <c r="B41" s="37" t="s">
        <v>41</v>
      </c>
      <c r="C41" s="9">
        <v>0</v>
      </c>
      <c r="D41" s="22">
        <v>0</v>
      </c>
      <c r="E41" s="35">
        <v>0</v>
      </c>
      <c r="F41" s="35">
        <v>0</v>
      </c>
      <c r="G41" s="35">
        <f t="shared" si="0"/>
        <v>0</v>
      </c>
    </row>
    <row r="42" spans="1:7" ht="25.5">
      <c r="A42" s="1"/>
      <c r="B42" s="37" t="s">
        <v>42</v>
      </c>
      <c r="C42" s="6">
        <v>2070000</v>
      </c>
      <c r="D42" s="22">
        <v>0</v>
      </c>
      <c r="E42" s="35">
        <v>0</v>
      </c>
      <c r="F42" s="35">
        <v>0</v>
      </c>
      <c r="G42" s="35">
        <f t="shared" si="0"/>
        <v>0</v>
      </c>
    </row>
    <row r="43" spans="1:7" ht="26.25" thickBot="1">
      <c r="A43" s="1"/>
      <c r="B43" s="68" t="s">
        <v>43</v>
      </c>
      <c r="C43" s="89">
        <v>373298033</v>
      </c>
      <c r="D43" s="53">
        <v>0</v>
      </c>
      <c r="E43" s="55">
        <v>30911741</v>
      </c>
      <c r="F43" s="55">
        <v>30911741</v>
      </c>
      <c r="G43" s="55">
        <f t="shared" si="0"/>
        <v>61823482</v>
      </c>
    </row>
    <row r="44" spans="1:7" ht="15.75" thickBot="1">
      <c r="A44" s="1"/>
      <c r="B44" s="83" t="s">
        <v>44</v>
      </c>
      <c r="C44" s="57">
        <v>0</v>
      </c>
      <c r="D44" s="77">
        <v>0</v>
      </c>
      <c r="E44" s="77">
        <v>0</v>
      </c>
      <c r="F44" s="77">
        <v>0</v>
      </c>
      <c r="G44" s="91">
        <f t="shared" si="0"/>
        <v>0</v>
      </c>
    </row>
    <row r="45" spans="1:7">
      <c r="A45" s="1"/>
      <c r="B45" s="80" t="s">
        <v>45</v>
      </c>
      <c r="C45" s="81">
        <v>0</v>
      </c>
      <c r="D45" s="90">
        <v>0</v>
      </c>
      <c r="E45" s="82">
        <v>0</v>
      </c>
      <c r="F45" s="82">
        <v>0</v>
      </c>
      <c r="G45" s="74">
        <f t="shared" si="0"/>
        <v>0</v>
      </c>
    </row>
    <row r="46" spans="1:7" ht="25.5">
      <c r="A46" s="1"/>
      <c r="B46" s="37" t="s">
        <v>46</v>
      </c>
      <c r="C46" s="9">
        <v>0</v>
      </c>
      <c r="D46" s="3">
        <v>0</v>
      </c>
      <c r="E46" s="39">
        <v>0</v>
      </c>
      <c r="F46" s="39">
        <v>0</v>
      </c>
      <c r="G46" s="35">
        <f t="shared" si="0"/>
        <v>0</v>
      </c>
    </row>
    <row r="47" spans="1:7" ht="25.5">
      <c r="A47" s="1"/>
      <c r="B47" s="37" t="s">
        <v>47</v>
      </c>
      <c r="C47" s="9">
        <v>0</v>
      </c>
      <c r="D47" s="6">
        <v>0</v>
      </c>
      <c r="E47" s="38">
        <v>0</v>
      </c>
      <c r="F47" s="38">
        <v>0</v>
      </c>
      <c r="G47" s="35">
        <f t="shared" si="0"/>
        <v>0</v>
      </c>
    </row>
    <row r="48" spans="1:7" ht="25.5">
      <c r="A48" s="1"/>
      <c r="B48" s="37" t="s">
        <v>48</v>
      </c>
      <c r="C48" s="10">
        <v>0</v>
      </c>
      <c r="D48" s="6">
        <v>0</v>
      </c>
      <c r="E48" s="38">
        <v>0</v>
      </c>
      <c r="F48" s="38">
        <v>0</v>
      </c>
      <c r="G48" s="35">
        <f t="shared" si="0"/>
        <v>0</v>
      </c>
    </row>
    <row r="49" spans="1:7" ht="25.5">
      <c r="A49" s="1"/>
      <c r="B49" s="37" t="s">
        <v>49</v>
      </c>
      <c r="C49" s="9">
        <v>0</v>
      </c>
      <c r="D49" s="3">
        <v>0</v>
      </c>
      <c r="E49" s="39">
        <v>0</v>
      </c>
      <c r="F49" s="39">
        <v>0</v>
      </c>
      <c r="G49" s="35">
        <f t="shared" si="0"/>
        <v>0</v>
      </c>
    </row>
    <row r="50" spans="1:7">
      <c r="A50" s="1"/>
      <c r="B50" s="37" t="s">
        <v>50</v>
      </c>
      <c r="C50" s="9">
        <v>0</v>
      </c>
      <c r="D50" s="6">
        <v>0</v>
      </c>
      <c r="E50" s="38">
        <v>0</v>
      </c>
      <c r="F50" s="38">
        <v>0</v>
      </c>
      <c r="G50" s="35">
        <f t="shared" si="0"/>
        <v>0</v>
      </c>
    </row>
    <row r="51" spans="1:7" ht="25.5">
      <c r="A51" s="1"/>
      <c r="B51" s="37" t="s">
        <v>51</v>
      </c>
      <c r="C51" s="9">
        <v>0</v>
      </c>
      <c r="D51" s="6">
        <v>0</v>
      </c>
      <c r="E51" s="38">
        <v>0</v>
      </c>
      <c r="F51" s="38">
        <v>0</v>
      </c>
      <c r="G51" s="35">
        <f t="shared" si="0"/>
        <v>0</v>
      </c>
    </row>
    <row r="52" spans="1:7">
      <c r="A52" s="1"/>
      <c r="B52" s="36" t="s">
        <v>52</v>
      </c>
      <c r="C52" s="8">
        <f>C53+C54+C55+C56+C57+C58+C59+C60+C61</f>
        <v>92994088</v>
      </c>
      <c r="D52" s="25">
        <v>0</v>
      </c>
      <c r="E52" s="40">
        <v>0</v>
      </c>
      <c r="F52" s="51">
        <v>0</v>
      </c>
      <c r="G52" s="51">
        <f t="shared" si="0"/>
        <v>0</v>
      </c>
    </row>
    <row r="53" spans="1:7" ht="22.15" customHeight="1">
      <c r="A53" s="1"/>
      <c r="B53" s="37" t="s">
        <v>53</v>
      </c>
      <c r="C53" s="6">
        <v>16561058</v>
      </c>
      <c r="D53" s="22">
        <v>0</v>
      </c>
      <c r="E53" s="38">
        <v>0</v>
      </c>
      <c r="F53" s="38">
        <v>0</v>
      </c>
      <c r="G53" s="35">
        <f t="shared" si="0"/>
        <v>0</v>
      </c>
    </row>
    <row r="54" spans="1:7" ht="25.5">
      <c r="A54" s="1"/>
      <c r="B54" s="37" t="s">
        <v>54</v>
      </c>
      <c r="C54" s="6">
        <v>550000</v>
      </c>
      <c r="D54" s="22">
        <v>0</v>
      </c>
      <c r="E54" s="39">
        <v>0</v>
      </c>
      <c r="F54" s="39">
        <v>0</v>
      </c>
      <c r="G54" s="35">
        <f t="shared" si="0"/>
        <v>0</v>
      </c>
    </row>
    <row r="55" spans="1:7" ht="25.5">
      <c r="A55" s="1"/>
      <c r="B55" s="37" t="s">
        <v>55</v>
      </c>
      <c r="C55" s="9">
        <v>0</v>
      </c>
      <c r="D55" s="23">
        <v>0</v>
      </c>
      <c r="E55" s="38">
        <v>0</v>
      </c>
      <c r="F55" s="38">
        <v>0</v>
      </c>
      <c r="G55" s="35">
        <f t="shared" si="0"/>
        <v>0</v>
      </c>
    </row>
    <row r="56" spans="1:7" ht="25.5">
      <c r="A56" s="1"/>
      <c r="B56" s="37" t="s">
        <v>56</v>
      </c>
      <c r="C56" s="6">
        <v>0</v>
      </c>
      <c r="D56" s="22">
        <v>0</v>
      </c>
      <c r="E56" s="38">
        <v>0</v>
      </c>
      <c r="F56" s="38">
        <v>0</v>
      </c>
      <c r="G56" s="35">
        <f t="shared" si="0"/>
        <v>0</v>
      </c>
    </row>
    <row r="57" spans="1:7">
      <c r="A57" s="1"/>
      <c r="B57" s="37" t="s">
        <v>57</v>
      </c>
      <c r="C57" s="6">
        <v>75783030</v>
      </c>
      <c r="D57" s="22">
        <v>0</v>
      </c>
      <c r="E57" s="39">
        <v>0</v>
      </c>
      <c r="F57" s="39">
        <v>0</v>
      </c>
      <c r="G57" s="35">
        <f t="shared" si="0"/>
        <v>0</v>
      </c>
    </row>
    <row r="58" spans="1:7">
      <c r="A58" s="1"/>
      <c r="B58" s="37" t="s">
        <v>58</v>
      </c>
      <c r="C58" s="6">
        <v>100000</v>
      </c>
      <c r="D58" s="23">
        <v>0</v>
      </c>
      <c r="E58" s="38">
        <v>0</v>
      </c>
      <c r="F58" s="38">
        <v>0</v>
      </c>
      <c r="G58" s="35">
        <f t="shared" si="0"/>
        <v>0</v>
      </c>
    </row>
    <row r="59" spans="1:7">
      <c r="A59" s="1"/>
      <c r="B59" s="37" t="s">
        <v>59</v>
      </c>
      <c r="C59" s="9">
        <v>0</v>
      </c>
      <c r="D59" s="22">
        <v>0</v>
      </c>
      <c r="E59" s="38">
        <v>0</v>
      </c>
      <c r="F59" s="38">
        <v>0</v>
      </c>
      <c r="G59" s="35">
        <f t="shared" si="0"/>
        <v>0</v>
      </c>
    </row>
    <row r="60" spans="1:7">
      <c r="A60" s="1"/>
      <c r="B60" s="37" t="s">
        <v>60</v>
      </c>
      <c r="C60" s="9">
        <v>0</v>
      </c>
      <c r="D60" s="22">
        <v>0</v>
      </c>
      <c r="E60" s="38">
        <v>0</v>
      </c>
      <c r="F60" s="38">
        <v>0</v>
      </c>
      <c r="G60" s="35">
        <f t="shared" si="0"/>
        <v>0</v>
      </c>
    </row>
    <row r="61" spans="1:7" ht="25.5">
      <c r="A61" s="1"/>
      <c r="B61" s="37" t="s">
        <v>61</v>
      </c>
      <c r="C61" s="9">
        <v>0</v>
      </c>
      <c r="D61" s="23">
        <v>0</v>
      </c>
      <c r="E61" s="39">
        <v>0</v>
      </c>
      <c r="F61" s="39">
        <v>0</v>
      </c>
      <c r="G61" s="35">
        <f t="shared" si="0"/>
        <v>0</v>
      </c>
    </row>
    <row r="62" spans="1:7">
      <c r="A62" s="1"/>
      <c r="B62" s="36" t="s">
        <v>62</v>
      </c>
      <c r="C62" s="8">
        <f>+C63</f>
        <v>0</v>
      </c>
      <c r="D62" s="24">
        <v>0</v>
      </c>
      <c r="E62" s="41">
        <v>0</v>
      </c>
      <c r="F62" s="43">
        <f>SUM(F63:F66)</f>
        <v>546811.86</v>
      </c>
      <c r="G62" s="51">
        <f t="shared" si="0"/>
        <v>546811.86</v>
      </c>
    </row>
    <row r="63" spans="1:7">
      <c r="A63" s="1"/>
      <c r="B63" s="42" t="s">
        <v>63</v>
      </c>
      <c r="C63" s="11">
        <v>0</v>
      </c>
      <c r="D63" s="22">
        <v>0</v>
      </c>
      <c r="E63" s="38">
        <v>0</v>
      </c>
      <c r="F63" s="38">
        <v>546811.86</v>
      </c>
      <c r="G63" s="35">
        <f t="shared" si="0"/>
        <v>546811.86</v>
      </c>
    </row>
    <row r="64" spans="1:7">
      <c r="A64" s="1"/>
      <c r="B64" s="42" t="s">
        <v>64</v>
      </c>
      <c r="C64" s="12">
        <v>0</v>
      </c>
      <c r="D64" s="23">
        <v>0</v>
      </c>
      <c r="E64" s="39">
        <v>0</v>
      </c>
      <c r="F64" s="39">
        <v>0</v>
      </c>
      <c r="G64" s="35">
        <f t="shared" si="0"/>
        <v>0</v>
      </c>
    </row>
    <row r="65" spans="1:7" ht="30">
      <c r="A65" s="1"/>
      <c r="B65" s="42" t="s">
        <v>65</v>
      </c>
      <c r="C65" s="12">
        <v>0</v>
      </c>
      <c r="D65" s="22">
        <v>0</v>
      </c>
      <c r="E65" s="38">
        <v>0</v>
      </c>
      <c r="F65" s="38">
        <v>0</v>
      </c>
      <c r="G65" s="35">
        <f t="shared" si="0"/>
        <v>0</v>
      </c>
    </row>
    <row r="66" spans="1:7" ht="45.75" thickBot="1">
      <c r="A66" s="1"/>
      <c r="B66" s="86" t="s">
        <v>66</v>
      </c>
      <c r="C66" s="87">
        <v>0</v>
      </c>
      <c r="D66" s="62">
        <v>0</v>
      </c>
      <c r="E66" s="69">
        <v>0</v>
      </c>
      <c r="F66" s="69">
        <v>0</v>
      </c>
      <c r="G66" s="55">
        <f t="shared" si="0"/>
        <v>0</v>
      </c>
    </row>
    <row r="67" spans="1:7" ht="26.25" thickBot="1">
      <c r="A67" s="1"/>
      <c r="B67" s="83" t="s">
        <v>67</v>
      </c>
      <c r="C67" s="57">
        <v>0</v>
      </c>
      <c r="D67" s="84">
        <v>0</v>
      </c>
      <c r="E67" s="84">
        <v>0</v>
      </c>
      <c r="F67" s="88">
        <v>0</v>
      </c>
      <c r="G67" s="59">
        <f t="shared" si="0"/>
        <v>0</v>
      </c>
    </row>
    <row r="68" spans="1:7">
      <c r="A68" s="1"/>
      <c r="B68" s="80" t="s">
        <v>68</v>
      </c>
      <c r="C68" s="81">
        <v>0</v>
      </c>
      <c r="D68" s="72">
        <v>0</v>
      </c>
      <c r="E68" s="82">
        <v>0</v>
      </c>
      <c r="F68" s="82">
        <v>0</v>
      </c>
      <c r="G68" s="74">
        <f t="shared" si="0"/>
        <v>0</v>
      </c>
    </row>
    <row r="69" spans="1:7" ht="26.25" thickBot="1">
      <c r="A69" s="1"/>
      <c r="B69" s="68" t="s">
        <v>69</v>
      </c>
      <c r="C69" s="52">
        <v>0</v>
      </c>
      <c r="D69" s="62">
        <v>0</v>
      </c>
      <c r="E69" s="79">
        <v>0</v>
      </c>
      <c r="F69" s="79"/>
      <c r="G69" s="55">
        <f t="shared" si="0"/>
        <v>0</v>
      </c>
    </row>
    <row r="70" spans="1:7" ht="15.75" thickBot="1">
      <c r="A70" s="1"/>
      <c r="B70" s="83" t="s">
        <v>70</v>
      </c>
      <c r="C70" s="57">
        <v>0</v>
      </c>
      <c r="D70" s="84">
        <v>0</v>
      </c>
      <c r="E70" s="85">
        <v>0</v>
      </c>
      <c r="F70" s="78">
        <v>0</v>
      </c>
      <c r="G70" s="59">
        <f t="shared" si="0"/>
        <v>0</v>
      </c>
    </row>
    <row r="71" spans="1:7">
      <c r="A71" s="1"/>
      <c r="B71" s="80" t="s">
        <v>71</v>
      </c>
      <c r="C71" s="81">
        <v>0</v>
      </c>
      <c r="D71" s="72">
        <v>0</v>
      </c>
      <c r="E71" s="82">
        <v>0</v>
      </c>
      <c r="F71" s="82"/>
      <c r="G71" s="74">
        <f t="shared" si="0"/>
        <v>0</v>
      </c>
    </row>
    <row r="72" spans="1:7">
      <c r="A72" s="1"/>
      <c r="B72" s="37" t="s">
        <v>72</v>
      </c>
      <c r="C72" s="9">
        <v>0</v>
      </c>
      <c r="D72" s="22">
        <v>0</v>
      </c>
      <c r="E72" s="39">
        <v>0</v>
      </c>
      <c r="F72" s="39"/>
      <c r="G72" s="35">
        <f t="shared" si="0"/>
        <v>0</v>
      </c>
    </row>
    <row r="73" spans="1:7" ht="26.25" thickBot="1">
      <c r="A73" s="1"/>
      <c r="B73" s="68" t="s">
        <v>73</v>
      </c>
      <c r="C73" s="52">
        <v>0</v>
      </c>
      <c r="D73" s="53">
        <v>0</v>
      </c>
      <c r="E73" s="69">
        <v>0</v>
      </c>
      <c r="F73" s="69"/>
      <c r="G73" s="55">
        <f t="shared" si="0"/>
        <v>0</v>
      </c>
    </row>
    <row r="74" spans="1:7" ht="15.75" thickBot="1">
      <c r="A74" s="1"/>
      <c r="B74" s="75" t="s">
        <v>74</v>
      </c>
      <c r="C74" s="76">
        <f>+C70+C67+C62+C52+C44+C36+C26+C16+C10</f>
        <v>1227625693</v>
      </c>
      <c r="D74" s="77">
        <v>0</v>
      </c>
      <c r="E74" s="78">
        <f>+E70+E67+E62+E52+E44+E36+E26+E16+E10</f>
        <v>70195172.329999998</v>
      </c>
      <c r="F74" s="78">
        <f>+F70+F67+F62+F52+F44+F36+F26+F16+F10</f>
        <v>91323538.170000002</v>
      </c>
      <c r="G74" s="59">
        <f t="shared" si="0"/>
        <v>161518710.5</v>
      </c>
    </row>
    <row r="75" spans="1:7">
      <c r="A75" s="1"/>
      <c r="B75" s="70" t="s">
        <v>75</v>
      </c>
      <c r="C75" s="71">
        <v>0</v>
      </c>
      <c r="D75" s="72">
        <v>0</v>
      </c>
      <c r="E75" s="73"/>
      <c r="F75" s="73"/>
      <c r="G75" s="74">
        <f t="shared" si="0"/>
        <v>0</v>
      </c>
    </row>
    <row r="76" spans="1:7">
      <c r="A76" s="1"/>
      <c r="B76" s="45" t="s">
        <v>76</v>
      </c>
      <c r="C76" s="9">
        <v>0</v>
      </c>
      <c r="D76" s="23">
        <v>0</v>
      </c>
      <c r="E76" s="31"/>
      <c r="F76" s="31"/>
      <c r="G76" s="35">
        <f t="shared" ref="G76:G86" si="1">+E76+F76</f>
        <v>0</v>
      </c>
    </row>
    <row r="77" spans="1:7" ht="25.5">
      <c r="A77" s="1"/>
      <c r="B77" s="44" t="s">
        <v>77</v>
      </c>
      <c r="C77" s="13">
        <v>0</v>
      </c>
      <c r="D77" s="22">
        <v>0</v>
      </c>
      <c r="E77" s="31"/>
      <c r="F77" s="31"/>
      <c r="G77" s="35">
        <f t="shared" si="1"/>
        <v>0</v>
      </c>
    </row>
    <row r="78" spans="1:7" ht="25.5">
      <c r="A78" s="1"/>
      <c r="B78" s="44" t="s">
        <v>78</v>
      </c>
      <c r="C78" s="13">
        <v>0</v>
      </c>
      <c r="D78" s="22">
        <v>0</v>
      </c>
      <c r="E78" s="31"/>
      <c r="F78" s="31"/>
      <c r="G78" s="35">
        <f t="shared" si="1"/>
        <v>0</v>
      </c>
    </row>
    <row r="79" spans="1:7">
      <c r="A79" s="1"/>
      <c r="B79" s="45" t="s">
        <v>79</v>
      </c>
      <c r="C79" s="9">
        <v>0</v>
      </c>
      <c r="D79" s="23">
        <v>0</v>
      </c>
      <c r="E79" s="31"/>
      <c r="F79" s="31"/>
      <c r="G79" s="35">
        <f t="shared" si="1"/>
        <v>0</v>
      </c>
    </row>
    <row r="80" spans="1:7">
      <c r="A80" s="1"/>
      <c r="B80" s="44" t="s">
        <v>80</v>
      </c>
      <c r="C80" s="13">
        <v>0</v>
      </c>
      <c r="D80" s="22">
        <v>0</v>
      </c>
      <c r="E80" s="31"/>
      <c r="F80" s="31"/>
      <c r="G80" s="35">
        <f t="shared" si="1"/>
        <v>0</v>
      </c>
    </row>
    <row r="81" spans="1:7">
      <c r="A81" s="1"/>
      <c r="B81" s="45" t="s">
        <v>81</v>
      </c>
      <c r="C81" s="9">
        <v>0</v>
      </c>
      <c r="D81" s="22">
        <v>0</v>
      </c>
      <c r="E81" s="31"/>
      <c r="F81" s="31"/>
      <c r="G81" s="35">
        <f t="shared" si="1"/>
        <v>0</v>
      </c>
    </row>
    <row r="82" spans="1:7">
      <c r="A82" s="1"/>
      <c r="B82" s="44" t="s">
        <v>82</v>
      </c>
      <c r="C82" s="13">
        <v>0</v>
      </c>
      <c r="D82" s="23">
        <v>0</v>
      </c>
      <c r="E82" s="31"/>
      <c r="F82" s="31"/>
      <c r="G82" s="35">
        <f t="shared" si="1"/>
        <v>0</v>
      </c>
    </row>
    <row r="83" spans="1:7" ht="15.75" thickBot="1">
      <c r="A83" s="1"/>
      <c r="B83" s="60" t="s">
        <v>83</v>
      </c>
      <c r="C83" s="61">
        <v>0</v>
      </c>
      <c r="D83" s="62">
        <v>0</v>
      </c>
      <c r="E83" s="54"/>
      <c r="F83" s="54"/>
      <c r="G83" s="55">
        <f t="shared" si="1"/>
        <v>0</v>
      </c>
    </row>
    <row r="84" spans="1:7" ht="15.75" thickBot="1">
      <c r="A84" s="1"/>
      <c r="B84" s="56" t="s">
        <v>84</v>
      </c>
      <c r="C84" s="57">
        <f>+C74</f>
        <v>1227625693</v>
      </c>
      <c r="D84" s="57">
        <v>0</v>
      </c>
      <c r="E84" s="58">
        <f t="shared" ref="E84:F84" si="2">+E74</f>
        <v>70195172.329999998</v>
      </c>
      <c r="F84" s="58">
        <f t="shared" si="2"/>
        <v>91323538.170000002</v>
      </c>
      <c r="G84" s="59">
        <f t="shared" si="1"/>
        <v>161518710.5</v>
      </c>
    </row>
    <row r="85" spans="1:7" ht="15.75" thickBot="1">
      <c r="A85" s="1"/>
      <c r="B85" s="63"/>
      <c r="C85" s="64"/>
      <c r="D85" s="65"/>
      <c r="E85" s="66"/>
      <c r="F85" s="66"/>
      <c r="G85" s="67">
        <f t="shared" si="1"/>
        <v>0</v>
      </c>
    </row>
    <row r="86" spans="1:7" ht="15.75" thickBot="1">
      <c r="A86" s="1"/>
      <c r="B86" s="56" t="s">
        <v>85</v>
      </c>
      <c r="C86" s="57">
        <f>+C84</f>
        <v>1227625693</v>
      </c>
      <c r="D86" s="57">
        <v>0</v>
      </c>
      <c r="E86" s="58">
        <f t="shared" ref="E86:F86" si="3">+E84</f>
        <v>70195172.329999998</v>
      </c>
      <c r="F86" s="58">
        <f t="shared" si="3"/>
        <v>91323538.170000002</v>
      </c>
      <c r="G86" s="59">
        <f t="shared" si="1"/>
        <v>161518710.5</v>
      </c>
    </row>
    <row r="87" spans="1:7">
      <c r="A87" s="1"/>
      <c r="B87" s="28" t="s">
        <v>86</v>
      </c>
    </row>
    <row r="88" spans="1:7">
      <c r="A88" s="1"/>
      <c r="B88" s="29" t="s">
        <v>87</v>
      </c>
    </row>
    <row r="89" spans="1:7" ht="17.45" customHeight="1">
      <c r="A89" s="1"/>
      <c r="B89" s="107" t="s">
        <v>88</v>
      </c>
      <c r="C89" s="107"/>
      <c r="D89" s="107"/>
      <c r="E89" s="107"/>
      <c r="F89" s="50"/>
    </row>
    <row r="90" spans="1:7" ht="19.149999999999999" customHeight="1">
      <c r="A90" s="1"/>
      <c r="B90" s="29" t="s">
        <v>89</v>
      </c>
      <c r="C90" s="27"/>
      <c r="D90" s="27"/>
    </row>
    <row r="91" spans="1:7">
      <c r="A91" s="1"/>
      <c r="B91" s="29" t="s">
        <v>90</v>
      </c>
      <c r="C91" s="27"/>
      <c r="D91" s="27"/>
    </row>
    <row r="92" spans="1:7">
      <c r="B92" s="29" t="s">
        <v>91</v>
      </c>
      <c r="C92" s="27"/>
      <c r="D92" s="27"/>
    </row>
    <row r="93" spans="1:7">
      <c r="B93" s="29" t="s">
        <v>92</v>
      </c>
      <c r="C93" s="27"/>
      <c r="D93" s="27"/>
    </row>
    <row r="95" spans="1:7">
      <c r="C95" s="27"/>
    </row>
    <row r="96" spans="1:7">
      <c r="B96" s="16" t="s">
        <v>93</v>
      </c>
      <c r="C96" s="17"/>
      <c r="D96" s="102" t="s">
        <v>94</v>
      </c>
      <c r="E96" s="102"/>
      <c r="F96" s="47"/>
    </row>
    <row r="97" spans="2:6">
      <c r="B97" s="18" t="s">
        <v>95</v>
      </c>
      <c r="C97" s="17"/>
      <c r="D97" s="103" t="s">
        <v>96</v>
      </c>
      <c r="E97" s="103"/>
      <c r="F97" s="48"/>
    </row>
    <row r="98" spans="2:6">
      <c r="B98" s="26" t="s">
        <v>97</v>
      </c>
      <c r="C98" s="17"/>
      <c r="D98" s="104" t="s">
        <v>98</v>
      </c>
      <c r="E98" s="104"/>
      <c r="F98" s="49"/>
    </row>
    <row r="99" spans="2:6">
      <c r="B99" s="17"/>
      <c r="C99" s="17"/>
      <c r="D99" s="17"/>
      <c r="E99" s="17"/>
      <c r="F99" s="17"/>
    </row>
    <row r="100" spans="2:6">
      <c r="B100" s="101"/>
      <c r="C100" s="101"/>
      <c r="D100" s="101"/>
      <c r="E100" s="101"/>
      <c r="F100" s="16"/>
    </row>
    <row r="101" spans="2:6">
      <c r="B101" s="100"/>
      <c r="C101" s="100"/>
      <c r="D101" s="100"/>
      <c r="E101" s="100"/>
      <c r="F101" s="46"/>
    </row>
    <row r="102" spans="2:6">
      <c r="B102" s="102"/>
      <c r="C102" s="102"/>
      <c r="D102" s="102"/>
      <c r="E102" s="102"/>
      <c r="F102" s="47"/>
    </row>
    <row r="103" spans="2:6">
      <c r="B103" s="17"/>
      <c r="C103" s="17"/>
      <c r="D103" s="17"/>
      <c r="E103" s="17"/>
      <c r="F103" s="17"/>
    </row>
  </sheetData>
  <mergeCells count="11">
    <mergeCell ref="A3:G3"/>
    <mergeCell ref="B101:E101"/>
    <mergeCell ref="B100:E100"/>
    <mergeCell ref="B102:E102"/>
    <mergeCell ref="D97:E97"/>
    <mergeCell ref="D96:E96"/>
    <mergeCell ref="D98:E98"/>
    <mergeCell ref="A7:G7"/>
    <mergeCell ref="A6:G6"/>
    <mergeCell ref="B89:E89"/>
    <mergeCell ref="B5:G5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Footer>&amp;L&amp;P&amp;Rmac 2023</oddFooter>
  </headerFooter>
  <rowBreaks count="2" manualBreakCount="2">
    <brk id="51" max="16383" man="1"/>
    <brk id="98" max="16383" man="1"/>
  </rowBreaks>
  <ignoredErrors>
    <ignoredError sqref="C52" evalError="1"/>
    <ignoredError sqref="C36 F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Contreras</dc:creator>
  <cp:keywords/>
  <dc:description/>
  <cp:lastModifiedBy/>
  <cp:revision/>
  <dcterms:created xsi:type="dcterms:W3CDTF">2021-01-05T12:43:18Z</dcterms:created>
  <dcterms:modified xsi:type="dcterms:W3CDTF">2023-03-09T12:26:43Z</dcterms:modified>
  <cp:category/>
  <cp:contentStatus/>
</cp:coreProperties>
</file>